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730" windowHeight="11760"/>
  </bookViews>
  <sheets>
    <sheet name="Форма" sheetId="4" r:id="rId1"/>
  </sheets>
  <definedNames>
    <definedName name="_xlnm.Print_Titles" localSheetId="0">Форма!$11:$12</definedName>
    <definedName name="_xlnm.Print_Area" localSheetId="0">Форма!$A$1:$W$28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4"/>
  <c r="M26"/>
  <c r="Q26" s="1"/>
  <c r="N26"/>
  <c r="O26"/>
  <c r="P26"/>
  <c r="L27"/>
  <c r="M27"/>
  <c r="N27"/>
  <c r="Q27" s="1"/>
  <c r="O27"/>
  <c r="P27"/>
  <c r="L25"/>
  <c r="M25"/>
  <c r="N25"/>
  <c r="O25"/>
  <c r="L24"/>
  <c r="M24"/>
  <c r="Q24" s="1"/>
  <c r="N24"/>
  <c r="O24"/>
  <c r="P25"/>
  <c r="P24"/>
  <c r="M15"/>
  <c r="N15"/>
  <c r="O15"/>
  <c r="P15"/>
  <c r="M16"/>
  <c r="N16"/>
  <c r="O16"/>
  <c r="P16"/>
  <c r="M17"/>
  <c r="N17"/>
  <c r="O17"/>
  <c r="P17"/>
  <c r="M18"/>
  <c r="N18"/>
  <c r="O18"/>
  <c r="P18"/>
  <c r="M19"/>
  <c r="N19"/>
  <c r="O19"/>
  <c r="P19"/>
  <c r="M20"/>
  <c r="N20"/>
  <c r="O20"/>
  <c r="P20"/>
  <c r="M21"/>
  <c r="N21"/>
  <c r="O21"/>
  <c r="P21"/>
  <c r="M22"/>
  <c r="N22"/>
  <c r="O22"/>
  <c r="P22"/>
  <c r="M23"/>
  <c r="N23"/>
  <c r="O23"/>
  <c r="P23"/>
  <c r="L15"/>
  <c r="L16"/>
  <c r="L17"/>
  <c r="L18"/>
  <c r="L19"/>
  <c r="L20"/>
  <c r="L21"/>
  <c r="L22"/>
  <c r="L23"/>
  <c r="L14"/>
  <c r="Q25" l="1"/>
  <c r="Q17"/>
  <c r="Q22"/>
  <c r="Q19"/>
  <c r="Q16"/>
  <c r="Q15"/>
  <c r="Q23"/>
  <c r="Q21"/>
  <c r="L28"/>
  <c r="Q20"/>
  <c r="Q18"/>
  <c r="I28"/>
  <c r="J28"/>
  <c r="K28"/>
  <c r="H28"/>
  <c r="P14"/>
  <c r="P28" s="1"/>
  <c r="O14"/>
  <c r="O28" s="1"/>
  <c r="N14"/>
  <c r="N28" s="1"/>
  <c r="M14"/>
  <c r="M28" s="1"/>
  <c r="Q14" l="1"/>
  <c r="Q28" s="1"/>
</calcChain>
</file>

<file path=xl/sharedStrings.xml><?xml version="1.0" encoding="utf-8"?>
<sst xmlns="http://schemas.openxmlformats.org/spreadsheetml/2006/main" count="166" uniqueCount="64">
  <si>
    <t>№ п/п</t>
  </si>
  <si>
    <t>Дата</t>
  </si>
  <si>
    <t>Номер</t>
  </si>
  <si>
    <t>Тип документа (тн/упд/акт)</t>
  </si>
  <si>
    <t>ИНН</t>
  </si>
  <si>
    <t>Количество</t>
  </si>
  <si>
    <t>Малокомплектная школа (да/нет)</t>
  </si>
  <si>
    <t>Поставщик</t>
  </si>
  <si>
    <t>Наименование</t>
  </si>
  <si>
    <t>Цена за единицу, руб.</t>
  </si>
  <si>
    <t>Информация об образовательной организации</t>
  </si>
  <si>
    <t>Фактический адрес</t>
  </si>
  <si>
    <t>ВСЕГО</t>
  </si>
  <si>
    <t>Х</t>
  </si>
  <si>
    <t>Наименование субъекта РФ:</t>
  </si>
  <si>
    <t>Номер извещения о закупке</t>
  </si>
  <si>
    <t>Реквизиты подтверждающего документа (товарная накладная, универсальный передаточный документ, акт)</t>
  </si>
  <si>
    <t>Федеральный бюджет</t>
  </si>
  <si>
    <t>Региональный бюджет (при необходимости)</t>
  </si>
  <si>
    <t>Муниципальный бюджет (при необходимости)</t>
  </si>
  <si>
    <t>Внебюджетные средства (при необходимости)</t>
  </si>
  <si>
    <t>Оборудование, закупленное в рамках инфраструктурного листа</t>
  </si>
  <si>
    <t>*Перечень оборудования для реестра документов прикреплен в контрольной точке</t>
  </si>
  <si>
    <t>Наименование согласно перечню  
оборудования для реестра документов*</t>
  </si>
  <si>
    <t xml:space="preserve">Стоимость всего, руб. </t>
  </si>
  <si>
    <t>ИТОГО</t>
  </si>
  <si>
    <t>6206001746</t>
  </si>
  <si>
    <t>391201 Рязанская область, Кораблинский р-н, г. Кораблино, ул. Коминтерна, д.36</t>
  </si>
  <si>
    <t>Реестр документов, подтверждающих приёмку материальных ценностей и услуг
в рамках реализации мероприятия: оснащение (обновление материально-технической базы) оборудованием,
средствами обучения и воспитания общеобразовательных организаций, в том числе
осуществляющих образовательную деятельность по адаптированным основным
общеобразовательным программам в общеобразовательных организациях, расположенных в
сельской местности и малых городах</t>
  </si>
  <si>
    <t>Четырёхосевой учебный робот- манипулятор с модульными сменными насадками</t>
  </si>
  <si>
    <t>Образовательный набор для изучения многокомпонентных робототехнических систем и манипуляционных роботов</t>
  </si>
  <si>
    <t>ООО "Рязанский областной учебный коллектор"</t>
  </si>
  <si>
    <t>акт</t>
  </si>
  <si>
    <t>б/н</t>
  </si>
  <si>
    <t>Цифровая лаборатория по биологии (ученическая)</t>
  </si>
  <si>
    <t>Цифровая лаборатория по физике (ученическая)</t>
  </si>
  <si>
    <t>Цифровая лаборатория по химии (ученическая)</t>
  </si>
  <si>
    <t>26</t>
  </si>
  <si>
    <t>Многофункциональное устройство (принтер, сканер, копир)</t>
  </si>
  <si>
    <t>Манипулятор типа «мышь» (если закупался отдельно для ноутбуков)</t>
  </si>
  <si>
    <t>ООО "Комстар"</t>
  </si>
  <si>
    <t>32</t>
  </si>
  <si>
    <t>Ноутбук (в т.ч. Операционная система, Пакет офисных программ)</t>
  </si>
  <si>
    <t>счет-фактура</t>
  </si>
  <si>
    <t>ООО "БАЙТ"</t>
  </si>
  <si>
    <t>7703792225</t>
  </si>
  <si>
    <t>70629</t>
  </si>
  <si>
    <t>ООО "Технотрейд"</t>
  </si>
  <si>
    <t>3702541976</t>
  </si>
  <si>
    <t>176344</t>
  </si>
  <si>
    <t>0859200001123002266</t>
  </si>
  <si>
    <t>0859200001123001025</t>
  </si>
  <si>
    <t>0859200001123000963</t>
  </si>
  <si>
    <t>0859200001123000962</t>
  </si>
  <si>
    <t>0859200001123001115</t>
  </si>
  <si>
    <t>нет</t>
  </si>
  <si>
    <t>ООО издательский центр "Мой учебник"</t>
  </si>
  <si>
    <t>17056</t>
  </si>
  <si>
    <t>Прямой договор</t>
  </si>
  <si>
    <t>Прямой договор, поставки нет</t>
  </si>
  <si>
    <t>Прямой договор , поставки нет</t>
  </si>
  <si>
    <t xml:space="preserve">Утверждаю
директор                                     Кряжкова О.А.
Должность, ФИО
__________________________
Подпись, МП
«_____»____________2023г.
</t>
  </si>
  <si>
    <t>Рязанская область</t>
  </si>
  <si>
    <t>муниципальное общеобразовательное учреждение "Кораблинская средняя школа №1"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</si>
</sst>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7" fillId="0" borderId="34" xfId="0" applyNumberFormat="1" applyFont="1" applyBorder="1"/>
    <xf numFmtId="4" fontId="7" fillId="0" borderId="34" xfId="0" applyNumberFormat="1" applyFont="1" applyBorder="1" applyAlignment="1">
      <alignment horizontal="center"/>
    </xf>
    <xf numFmtId="2" fontId="7" fillId="2" borderId="35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7" fillId="0" borderId="36" xfId="0" applyNumberFormat="1" applyFont="1" applyBorder="1"/>
    <xf numFmtId="4" fontId="7" fillId="0" borderId="35" xfId="0" applyNumberFormat="1" applyFont="1" applyBorder="1"/>
    <xf numFmtId="0" fontId="2" fillId="0" borderId="1" xfId="0" applyFont="1" applyBorder="1" applyAlignment="1">
      <alignment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4" fontId="2" fillId="0" borderId="9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/>
    </xf>
    <xf numFmtId="0" fontId="2" fillId="0" borderId="41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view="pageBreakPreview" topLeftCell="A7" zoomScale="30" zoomScaleNormal="90" zoomScaleSheetLayoutView="30" workbookViewId="0">
      <selection activeCell="V24" sqref="V24"/>
    </sheetView>
  </sheetViews>
  <sheetFormatPr defaultRowHeight="15"/>
  <cols>
    <col min="1" max="1" width="4.5703125" style="5" customWidth="1"/>
    <col min="2" max="2" width="23.28515625" style="5" customWidth="1"/>
    <col min="3" max="3" width="22.28515625" style="5" customWidth="1"/>
    <col min="4" max="4" width="21.28515625" style="5" bestFit="1" customWidth="1"/>
    <col min="5" max="5" width="20" style="5" customWidth="1"/>
    <col min="6" max="6" width="30.85546875" style="5" customWidth="1"/>
    <col min="7" max="7" width="14.7109375" style="5" customWidth="1"/>
    <col min="8" max="8" width="16" style="5" customWidth="1"/>
    <col min="9" max="9" width="18.28515625" style="5" customWidth="1"/>
    <col min="10" max="10" width="18.7109375" style="5" customWidth="1"/>
    <col min="11" max="16" width="17.7109375" style="5" customWidth="1"/>
    <col min="17" max="17" width="19.28515625" style="5" customWidth="1"/>
    <col min="18" max="18" width="28.85546875" style="5" customWidth="1"/>
    <col min="19" max="19" width="21.7109375" style="5" customWidth="1"/>
    <col min="20" max="20" width="18" style="5" customWidth="1"/>
    <col min="21" max="21" width="22.7109375" style="5" customWidth="1"/>
    <col min="22" max="22" width="21.42578125" style="5" customWidth="1"/>
    <col min="23" max="23" width="14.28515625" style="5" customWidth="1"/>
  </cols>
  <sheetData>
    <row r="1" spans="1:24" ht="23.25" customHeight="1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93" t="s">
        <v>61</v>
      </c>
      <c r="T1" s="93"/>
      <c r="U1" s="93"/>
      <c r="V1" s="93"/>
      <c r="W1" s="93"/>
      <c r="X1" s="4"/>
    </row>
    <row r="2" spans="1:24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93"/>
      <c r="T2" s="93"/>
      <c r="U2" s="93"/>
      <c r="V2" s="93"/>
      <c r="W2" s="93"/>
      <c r="X2" s="4"/>
    </row>
    <row r="3" spans="1:2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93"/>
      <c r="T3" s="93"/>
      <c r="U3" s="93"/>
      <c r="V3" s="93"/>
      <c r="W3" s="93"/>
      <c r="X3" s="4"/>
    </row>
    <row r="4" spans="1:24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93"/>
      <c r="T4" s="93"/>
      <c r="U4" s="93"/>
      <c r="V4" s="93"/>
      <c r="W4" s="93"/>
      <c r="X4" s="4"/>
    </row>
    <row r="5" spans="1:2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93"/>
      <c r="T5" s="93"/>
      <c r="U5" s="93"/>
      <c r="V5" s="93"/>
      <c r="W5" s="93"/>
      <c r="X5" s="4"/>
    </row>
    <row r="6" spans="1:24" ht="56.25" customHeight="1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93"/>
      <c r="T6" s="93"/>
      <c r="U6" s="93"/>
      <c r="V6" s="93"/>
      <c r="W6" s="93"/>
      <c r="X6" s="4"/>
    </row>
    <row r="7" spans="1:24" ht="150" customHeight="1">
      <c r="A7" s="94" t="s">
        <v>28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</row>
    <row r="8" spans="1:2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4" ht="15.75">
      <c r="A9" s="61" t="s">
        <v>14</v>
      </c>
      <c r="B9" s="61"/>
      <c r="C9" s="61"/>
      <c r="D9" s="61"/>
      <c r="E9" s="10" t="s">
        <v>62</v>
      </c>
      <c r="F9" s="10"/>
      <c r="G9" s="10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7"/>
      <c r="T9" s="7"/>
      <c r="U9" s="7"/>
      <c r="V9" s="2"/>
      <c r="W9" s="2"/>
    </row>
    <row r="10" spans="1:24" ht="15.75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1" customFormat="1" ht="44.25" customHeight="1">
      <c r="A11" s="62" t="s">
        <v>0</v>
      </c>
      <c r="B11" s="60" t="s">
        <v>10</v>
      </c>
      <c r="C11" s="58"/>
      <c r="D11" s="58"/>
      <c r="E11" s="59"/>
      <c r="F11" s="56" t="s">
        <v>21</v>
      </c>
      <c r="G11" s="58"/>
      <c r="H11" s="58"/>
      <c r="I11" s="59"/>
      <c r="J11" s="59"/>
      <c r="K11" s="59"/>
      <c r="L11" s="59"/>
      <c r="M11" s="59"/>
      <c r="N11" s="59"/>
      <c r="O11" s="59"/>
      <c r="P11" s="59"/>
      <c r="Q11" s="57"/>
      <c r="R11" s="65" t="s">
        <v>15</v>
      </c>
      <c r="S11" s="56" t="s">
        <v>7</v>
      </c>
      <c r="T11" s="57"/>
      <c r="U11" s="56" t="s">
        <v>16</v>
      </c>
      <c r="V11" s="58"/>
      <c r="W11" s="57"/>
    </row>
    <row r="12" spans="1:24" ht="19.5" customHeight="1">
      <c r="A12" s="63"/>
      <c r="B12" s="78" t="s">
        <v>8</v>
      </c>
      <c r="C12" s="74" t="s">
        <v>4</v>
      </c>
      <c r="D12" s="74" t="s">
        <v>11</v>
      </c>
      <c r="E12" s="87" t="s">
        <v>6</v>
      </c>
      <c r="F12" s="72" t="s">
        <v>23</v>
      </c>
      <c r="G12" s="87" t="s">
        <v>5</v>
      </c>
      <c r="H12" s="82" t="s">
        <v>9</v>
      </c>
      <c r="I12" s="83"/>
      <c r="J12" s="83"/>
      <c r="K12" s="83"/>
      <c r="L12" s="84"/>
      <c r="M12" s="85" t="s">
        <v>24</v>
      </c>
      <c r="N12" s="85"/>
      <c r="O12" s="85"/>
      <c r="P12" s="85"/>
      <c r="Q12" s="86"/>
      <c r="R12" s="66"/>
      <c r="S12" s="68" t="s">
        <v>8</v>
      </c>
      <c r="T12" s="70" t="s">
        <v>4</v>
      </c>
      <c r="U12" s="72" t="s">
        <v>3</v>
      </c>
      <c r="V12" s="74" t="s">
        <v>2</v>
      </c>
      <c r="W12" s="76" t="s">
        <v>1</v>
      </c>
    </row>
    <row r="13" spans="1:24" ht="54.75" customHeight="1">
      <c r="A13" s="64"/>
      <c r="B13" s="79"/>
      <c r="C13" s="75"/>
      <c r="D13" s="75"/>
      <c r="E13" s="88"/>
      <c r="F13" s="73"/>
      <c r="G13" s="88"/>
      <c r="H13" s="41" t="s">
        <v>17</v>
      </c>
      <c r="I13" s="16" t="s">
        <v>18</v>
      </c>
      <c r="J13" s="16" t="s">
        <v>19</v>
      </c>
      <c r="K13" s="16" t="s">
        <v>20</v>
      </c>
      <c r="L13" s="42" t="s">
        <v>25</v>
      </c>
      <c r="M13" s="38" t="s">
        <v>17</v>
      </c>
      <c r="N13" s="16" t="s">
        <v>18</v>
      </c>
      <c r="O13" s="16" t="s">
        <v>19</v>
      </c>
      <c r="P13" s="16" t="s">
        <v>20</v>
      </c>
      <c r="Q13" s="37" t="s">
        <v>25</v>
      </c>
      <c r="R13" s="67"/>
      <c r="S13" s="69"/>
      <c r="T13" s="71"/>
      <c r="U13" s="73"/>
      <c r="V13" s="75"/>
      <c r="W13" s="77"/>
    </row>
    <row r="14" spans="1:24" ht="78.75">
      <c r="A14" s="12">
        <v>1</v>
      </c>
      <c r="B14" s="11" t="s">
        <v>63</v>
      </c>
      <c r="C14" s="36" t="s">
        <v>26</v>
      </c>
      <c r="D14" s="8" t="s">
        <v>27</v>
      </c>
      <c r="E14" s="17" t="s">
        <v>55</v>
      </c>
      <c r="F14" s="48" t="s">
        <v>29</v>
      </c>
      <c r="G14" s="17">
        <v>2</v>
      </c>
      <c r="H14" s="52">
        <v>245508.27</v>
      </c>
      <c r="I14" s="15">
        <v>36685.14</v>
      </c>
      <c r="J14" s="15">
        <v>2850.44</v>
      </c>
      <c r="K14" s="15"/>
      <c r="L14" s="44">
        <f>SUM(H14:K14)</f>
        <v>285043.84999999998</v>
      </c>
      <c r="M14" s="39">
        <f>G14*H14</f>
        <v>491016.54</v>
      </c>
      <c r="N14" s="15">
        <f>G14*I14</f>
        <v>73370.28</v>
      </c>
      <c r="O14" s="15">
        <f>G14*J14</f>
        <v>5700.88</v>
      </c>
      <c r="P14" s="15">
        <f>G14*K14</f>
        <v>0</v>
      </c>
      <c r="Q14" s="18">
        <f>SUM(M14:P14)</f>
        <v>570087.69999999995</v>
      </c>
      <c r="R14" s="32" t="s">
        <v>50</v>
      </c>
      <c r="S14" s="9" t="s">
        <v>31</v>
      </c>
      <c r="T14" s="89">
        <v>6220008711</v>
      </c>
      <c r="U14" s="13" t="s">
        <v>32</v>
      </c>
      <c r="V14" s="34" t="s">
        <v>33</v>
      </c>
      <c r="W14" s="49">
        <v>45071</v>
      </c>
    </row>
    <row r="15" spans="1:24" ht="78.75">
      <c r="A15" s="12">
        <v>2</v>
      </c>
      <c r="B15" s="11" t="s">
        <v>63</v>
      </c>
      <c r="C15" s="36" t="s">
        <v>26</v>
      </c>
      <c r="D15" s="8" t="s">
        <v>27</v>
      </c>
      <c r="E15" s="17" t="s">
        <v>55</v>
      </c>
      <c r="F15" s="48" t="s">
        <v>30</v>
      </c>
      <c r="G15" s="17">
        <v>2</v>
      </c>
      <c r="H15" s="52">
        <v>121902.58</v>
      </c>
      <c r="I15" s="15">
        <v>18215.330000000002</v>
      </c>
      <c r="J15" s="15">
        <v>1415.33</v>
      </c>
      <c r="K15" s="15"/>
      <c r="L15" s="44">
        <f t="shared" ref="L15:L27" si="0">SUM(H15:K15)</f>
        <v>141533.24</v>
      </c>
      <c r="M15" s="39">
        <f t="shared" ref="M15:M26" si="1">G15*H15</f>
        <v>243805.16</v>
      </c>
      <c r="N15" s="15">
        <f t="shared" ref="N15:N26" si="2">G15*I15</f>
        <v>36430.660000000003</v>
      </c>
      <c r="O15" s="15">
        <f t="shared" ref="O15:O26" si="3">G15*J15</f>
        <v>2830.66</v>
      </c>
      <c r="P15" s="15">
        <f t="shared" ref="P15:P26" si="4">G15*K15</f>
        <v>0</v>
      </c>
      <c r="Q15" s="18">
        <f t="shared" ref="Q15:Q26" si="5">SUM(M15:P15)</f>
        <v>283066.48</v>
      </c>
      <c r="R15" s="32" t="s">
        <v>50</v>
      </c>
      <c r="S15" s="9" t="s">
        <v>31</v>
      </c>
      <c r="T15" s="89">
        <v>6220008711</v>
      </c>
      <c r="U15" s="13" t="s">
        <v>32</v>
      </c>
      <c r="V15" s="34" t="s">
        <v>33</v>
      </c>
      <c r="W15" s="49">
        <v>45071</v>
      </c>
    </row>
    <row r="16" spans="1:24" ht="78.75">
      <c r="A16" s="12">
        <v>3</v>
      </c>
      <c r="B16" s="11" t="s">
        <v>63</v>
      </c>
      <c r="C16" s="36" t="s">
        <v>26</v>
      </c>
      <c r="D16" s="8" t="s">
        <v>27</v>
      </c>
      <c r="E16" s="17" t="s">
        <v>55</v>
      </c>
      <c r="F16" s="50" t="s">
        <v>34</v>
      </c>
      <c r="G16" s="17">
        <v>2</v>
      </c>
      <c r="H16" s="51">
        <v>74370.48</v>
      </c>
      <c r="I16" s="15">
        <v>11112.83</v>
      </c>
      <c r="J16" s="15">
        <v>863.47</v>
      </c>
      <c r="K16" s="15"/>
      <c r="L16" s="44">
        <f t="shared" si="0"/>
        <v>86346.78</v>
      </c>
      <c r="M16" s="39">
        <f t="shared" si="1"/>
        <v>148740.96</v>
      </c>
      <c r="N16" s="15">
        <f t="shared" si="2"/>
        <v>22225.66</v>
      </c>
      <c r="O16" s="15">
        <f t="shared" si="3"/>
        <v>1726.94</v>
      </c>
      <c r="P16" s="15">
        <f t="shared" si="4"/>
        <v>0</v>
      </c>
      <c r="Q16" s="18">
        <f t="shared" si="5"/>
        <v>172693.56</v>
      </c>
      <c r="R16" s="32" t="s">
        <v>51</v>
      </c>
      <c r="S16" s="9" t="s">
        <v>56</v>
      </c>
      <c r="T16" s="90">
        <v>7731564213</v>
      </c>
      <c r="U16" s="13" t="s">
        <v>43</v>
      </c>
      <c r="V16" s="34" t="s">
        <v>37</v>
      </c>
      <c r="W16" s="49">
        <v>45058</v>
      </c>
    </row>
    <row r="17" spans="1:23" ht="78.75">
      <c r="A17" s="12">
        <v>4</v>
      </c>
      <c r="B17" s="11" t="s">
        <v>63</v>
      </c>
      <c r="C17" s="36" t="s">
        <v>26</v>
      </c>
      <c r="D17" s="8" t="s">
        <v>27</v>
      </c>
      <c r="E17" s="17" t="s">
        <v>55</v>
      </c>
      <c r="F17" s="50" t="s">
        <v>35</v>
      </c>
      <c r="G17" s="17">
        <v>2</v>
      </c>
      <c r="H17" s="53">
        <v>74370.5</v>
      </c>
      <c r="I17" s="15">
        <v>11112.83</v>
      </c>
      <c r="J17" s="15">
        <v>863.47</v>
      </c>
      <c r="K17" s="15"/>
      <c r="L17" s="44">
        <f t="shared" si="0"/>
        <v>86346.8</v>
      </c>
      <c r="M17" s="39">
        <f t="shared" si="1"/>
        <v>148741</v>
      </c>
      <c r="N17" s="15">
        <f t="shared" si="2"/>
        <v>22225.66</v>
      </c>
      <c r="O17" s="15">
        <f t="shared" si="3"/>
        <v>1726.94</v>
      </c>
      <c r="P17" s="15">
        <f t="shared" si="4"/>
        <v>0</v>
      </c>
      <c r="Q17" s="18">
        <f t="shared" si="5"/>
        <v>172693.6</v>
      </c>
      <c r="R17" s="32" t="s">
        <v>51</v>
      </c>
      <c r="S17" s="9" t="s">
        <v>56</v>
      </c>
      <c r="T17" s="90">
        <v>7731564213</v>
      </c>
      <c r="U17" s="13" t="s">
        <v>43</v>
      </c>
      <c r="V17" s="34" t="s">
        <v>37</v>
      </c>
      <c r="W17" s="49">
        <v>45058</v>
      </c>
    </row>
    <row r="18" spans="1:23" ht="78.75">
      <c r="A18" s="12">
        <v>5</v>
      </c>
      <c r="B18" s="11" t="s">
        <v>63</v>
      </c>
      <c r="C18" s="36" t="s">
        <v>26</v>
      </c>
      <c r="D18" s="8" t="s">
        <v>27</v>
      </c>
      <c r="E18" s="17" t="s">
        <v>55</v>
      </c>
      <c r="F18" s="50" t="s">
        <v>36</v>
      </c>
      <c r="G18" s="17">
        <v>2</v>
      </c>
      <c r="H18" s="51">
        <v>74370.48</v>
      </c>
      <c r="I18" s="15">
        <v>11112.83</v>
      </c>
      <c r="J18" s="15">
        <v>863.47</v>
      </c>
      <c r="K18" s="15"/>
      <c r="L18" s="44">
        <f t="shared" si="0"/>
        <v>86346.78</v>
      </c>
      <c r="M18" s="39">
        <f t="shared" si="1"/>
        <v>148740.96</v>
      </c>
      <c r="N18" s="15">
        <f t="shared" si="2"/>
        <v>22225.66</v>
      </c>
      <c r="O18" s="15">
        <f t="shared" si="3"/>
        <v>1726.94</v>
      </c>
      <c r="P18" s="15">
        <f t="shared" si="4"/>
        <v>0</v>
      </c>
      <c r="Q18" s="18">
        <f t="shared" si="5"/>
        <v>172693.56</v>
      </c>
      <c r="R18" s="32" t="s">
        <v>51</v>
      </c>
      <c r="S18" s="9" t="s">
        <v>56</v>
      </c>
      <c r="T18" s="90">
        <v>7731564213</v>
      </c>
      <c r="U18" s="13" t="s">
        <v>43</v>
      </c>
      <c r="V18" s="34" t="s">
        <v>37</v>
      </c>
      <c r="W18" s="49">
        <v>45058</v>
      </c>
    </row>
    <row r="19" spans="1:23" ht="78.75">
      <c r="A19" s="12">
        <v>6</v>
      </c>
      <c r="B19" s="11" t="s">
        <v>63</v>
      </c>
      <c r="C19" s="36" t="s">
        <v>26</v>
      </c>
      <c r="D19" s="8" t="s">
        <v>27</v>
      </c>
      <c r="E19" s="17" t="s">
        <v>55</v>
      </c>
      <c r="F19" s="50" t="s">
        <v>38</v>
      </c>
      <c r="G19" s="17">
        <v>1</v>
      </c>
      <c r="H19" s="51">
        <v>18243.36</v>
      </c>
      <c r="I19" s="15">
        <v>2726.02</v>
      </c>
      <c r="J19" s="15">
        <v>211.81</v>
      </c>
      <c r="K19" s="15"/>
      <c r="L19" s="44">
        <f t="shared" si="0"/>
        <v>21181.190000000002</v>
      </c>
      <c r="M19" s="39">
        <f t="shared" si="1"/>
        <v>18243.36</v>
      </c>
      <c r="N19" s="15">
        <f t="shared" si="2"/>
        <v>2726.02</v>
      </c>
      <c r="O19" s="15">
        <f t="shared" si="3"/>
        <v>211.81</v>
      </c>
      <c r="P19" s="15">
        <f t="shared" si="4"/>
        <v>0</v>
      </c>
      <c r="Q19" s="18">
        <f t="shared" si="5"/>
        <v>21181.190000000002</v>
      </c>
      <c r="R19" s="32" t="s">
        <v>52</v>
      </c>
      <c r="S19" s="13" t="s">
        <v>40</v>
      </c>
      <c r="T19" s="89">
        <v>6234177276</v>
      </c>
      <c r="U19" s="13" t="s">
        <v>32</v>
      </c>
      <c r="V19" s="34" t="s">
        <v>41</v>
      </c>
      <c r="W19" s="49">
        <v>45034</v>
      </c>
    </row>
    <row r="20" spans="1:23" ht="78.75">
      <c r="A20" s="12">
        <v>7</v>
      </c>
      <c r="B20" s="11" t="s">
        <v>63</v>
      </c>
      <c r="C20" s="36" t="s">
        <v>26</v>
      </c>
      <c r="D20" s="8" t="s">
        <v>27</v>
      </c>
      <c r="E20" s="17" t="s">
        <v>55</v>
      </c>
      <c r="F20" s="50" t="s">
        <v>39</v>
      </c>
      <c r="G20" s="17">
        <v>2</v>
      </c>
      <c r="H20" s="52">
        <v>129.19</v>
      </c>
      <c r="I20" s="14">
        <v>19.309999999999999</v>
      </c>
      <c r="J20" s="14">
        <v>1.5</v>
      </c>
      <c r="K20" s="14"/>
      <c r="L20" s="44">
        <f t="shared" si="0"/>
        <v>150</v>
      </c>
      <c r="M20" s="39">
        <f t="shared" si="1"/>
        <v>258.38</v>
      </c>
      <c r="N20" s="15">
        <f t="shared" si="2"/>
        <v>38.619999999999997</v>
      </c>
      <c r="O20" s="15">
        <f t="shared" si="3"/>
        <v>3</v>
      </c>
      <c r="P20" s="15">
        <f t="shared" si="4"/>
        <v>0</v>
      </c>
      <c r="Q20" s="18">
        <f t="shared" si="5"/>
        <v>300</v>
      </c>
      <c r="R20" s="32" t="s">
        <v>52</v>
      </c>
      <c r="S20" s="13" t="s">
        <v>40</v>
      </c>
      <c r="T20" s="91">
        <v>6234177276</v>
      </c>
      <c r="U20" s="13" t="s">
        <v>32</v>
      </c>
      <c r="V20" s="34" t="s">
        <v>41</v>
      </c>
      <c r="W20" s="49">
        <v>45034</v>
      </c>
    </row>
    <row r="21" spans="1:23" ht="78.75">
      <c r="A21" s="12">
        <v>8</v>
      </c>
      <c r="B21" s="11" t="s">
        <v>63</v>
      </c>
      <c r="C21" s="36" t="s">
        <v>26</v>
      </c>
      <c r="D21" s="8" t="s">
        <v>27</v>
      </c>
      <c r="E21" s="17" t="s">
        <v>55</v>
      </c>
      <c r="F21" s="50" t="s">
        <v>42</v>
      </c>
      <c r="G21" s="17">
        <v>1</v>
      </c>
      <c r="H21" s="52">
        <v>55504.4</v>
      </c>
      <c r="I21" s="14">
        <v>8293.76</v>
      </c>
      <c r="J21" s="14">
        <v>644.42999999999995</v>
      </c>
      <c r="K21" s="14"/>
      <c r="L21" s="44">
        <f t="shared" si="0"/>
        <v>64442.590000000004</v>
      </c>
      <c r="M21" s="39">
        <f t="shared" si="1"/>
        <v>55504.4</v>
      </c>
      <c r="N21" s="15">
        <f t="shared" si="2"/>
        <v>8293.76</v>
      </c>
      <c r="O21" s="15">
        <f t="shared" si="3"/>
        <v>644.42999999999995</v>
      </c>
      <c r="P21" s="15">
        <f t="shared" si="4"/>
        <v>0</v>
      </c>
      <c r="Q21" s="18">
        <f t="shared" si="5"/>
        <v>64442.590000000004</v>
      </c>
      <c r="R21" s="32" t="s">
        <v>53</v>
      </c>
      <c r="S21" s="13" t="s">
        <v>44</v>
      </c>
      <c r="T21" s="92" t="s">
        <v>45</v>
      </c>
      <c r="U21" s="13" t="s">
        <v>43</v>
      </c>
      <c r="V21" s="34" t="s">
        <v>46</v>
      </c>
      <c r="W21" s="49">
        <v>45113</v>
      </c>
    </row>
    <row r="22" spans="1:23" ht="78.75">
      <c r="A22" s="12">
        <v>9</v>
      </c>
      <c r="B22" s="11" t="s">
        <v>63</v>
      </c>
      <c r="C22" s="36" t="s">
        <v>26</v>
      </c>
      <c r="D22" s="8" t="s">
        <v>27</v>
      </c>
      <c r="E22" s="17" t="s">
        <v>55</v>
      </c>
      <c r="F22" s="50" t="s">
        <v>42</v>
      </c>
      <c r="G22" s="17">
        <v>1</v>
      </c>
      <c r="H22" s="52">
        <v>55504.39</v>
      </c>
      <c r="I22" s="14">
        <v>8293.76</v>
      </c>
      <c r="J22" s="14">
        <v>644.42999999999995</v>
      </c>
      <c r="K22" s="14"/>
      <c r="L22" s="44">
        <f t="shared" si="0"/>
        <v>64442.58</v>
      </c>
      <c r="M22" s="39">
        <f t="shared" si="1"/>
        <v>55504.39</v>
      </c>
      <c r="N22" s="15">
        <f t="shared" si="2"/>
        <v>8293.76</v>
      </c>
      <c r="O22" s="15">
        <f t="shared" si="3"/>
        <v>644.42999999999995</v>
      </c>
      <c r="P22" s="15">
        <f t="shared" si="4"/>
        <v>0</v>
      </c>
      <c r="Q22" s="18">
        <f t="shared" si="5"/>
        <v>64442.58</v>
      </c>
      <c r="R22" s="32" t="s">
        <v>53</v>
      </c>
      <c r="S22" s="13" t="s">
        <v>44</v>
      </c>
      <c r="T22" s="92" t="s">
        <v>45</v>
      </c>
      <c r="U22" s="13" t="s">
        <v>43</v>
      </c>
      <c r="V22" s="34" t="s">
        <v>46</v>
      </c>
      <c r="W22" s="49">
        <v>45113</v>
      </c>
    </row>
    <row r="23" spans="1:23" ht="78.75">
      <c r="A23" s="12">
        <v>10</v>
      </c>
      <c r="B23" s="11" t="s">
        <v>63</v>
      </c>
      <c r="C23" s="36" t="s">
        <v>26</v>
      </c>
      <c r="D23" s="8" t="s">
        <v>27</v>
      </c>
      <c r="E23" s="17" t="s">
        <v>55</v>
      </c>
      <c r="F23" s="48" t="s">
        <v>30</v>
      </c>
      <c r="G23" s="17">
        <v>1</v>
      </c>
      <c r="H23" s="43">
        <v>178449.02</v>
      </c>
      <c r="I23" s="14">
        <v>26664.799999999999</v>
      </c>
      <c r="J23" s="14">
        <v>2071.86</v>
      </c>
      <c r="K23" s="14"/>
      <c r="L23" s="44">
        <f t="shared" si="0"/>
        <v>207185.67999999996</v>
      </c>
      <c r="M23" s="39">
        <f t="shared" si="1"/>
        <v>178449.02</v>
      </c>
      <c r="N23" s="15">
        <f t="shared" si="2"/>
        <v>26664.799999999999</v>
      </c>
      <c r="O23" s="15">
        <f t="shared" si="3"/>
        <v>2071.86</v>
      </c>
      <c r="P23" s="15">
        <f t="shared" si="4"/>
        <v>0</v>
      </c>
      <c r="Q23" s="18">
        <f t="shared" si="5"/>
        <v>207185.67999999996</v>
      </c>
      <c r="R23" s="32" t="s">
        <v>54</v>
      </c>
      <c r="S23" s="13" t="s">
        <v>47</v>
      </c>
      <c r="T23" s="92" t="s">
        <v>48</v>
      </c>
      <c r="U23" s="13" t="s">
        <v>43</v>
      </c>
      <c r="V23" s="34" t="s">
        <v>49</v>
      </c>
      <c r="W23" s="49">
        <v>45090</v>
      </c>
    </row>
    <row r="24" spans="1:23" ht="78.75">
      <c r="A24" s="54">
        <v>11</v>
      </c>
      <c r="B24" s="11" t="s">
        <v>63</v>
      </c>
      <c r="C24" s="36" t="s">
        <v>26</v>
      </c>
      <c r="D24" s="8" t="s">
        <v>27</v>
      </c>
      <c r="E24" s="17" t="s">
        <v>55</v>
      </c>
      <c r="F24" s="50" t="s">
        <v>38</v>
      </c>
      <c r="G24" s="19">
        <v>1</v>
      </c>
      <c r="H24" s="45">
        <v>56673.54</v>
      </c>
      <c r="I24" s="21">
        <v>8468.4599999999991</v>
      </c>
      <c r="J24" s="21">
        <v>658</v>
      </c>
      <c r="K24" s="21"/>
      <c r="L24" s="44">
        <f t="shared" si="0"/>
        <v>65800</v>
      </c>
      <c r="M24" s="39">
        <f t="shared" si="1"/>
        <v>56673.54</v>
      </c>
      <c r="N24" s="15">
        <f t="shared" si="2"/>
        <v>8468.4599999999991</v>
      </c>
      <c r="O24" s="15">
        <f t="shared" si="3"/>
        <v>658</v>
      </c>
      <c r="P24" s="15">
        <f t="shared" si="4"/>
        <v>0</v>
      </c>
      <c r="Q24" s="18">
        <f t="shared" si="5"/>
        <v>65800</v>
      </c>
      <c r="R24" s="33" t="s">
        <v>58</v>
      </c>
      <c r="S24" s="20" t="s">
        <v>31</v>
      </c>
      <c r="T24" s="89">
        <v>6220008711</v>
      </c>
      <c r="U24" s="22" t="s">
        <v>43</v>
      </c>
      <c r="V24" s="35" t="s">
        <v>57</v>
      </c>
      <c r="W24" s="55">
        <v>45103</v>
      </c>
    </row>
    <row r="25" spans="1:23" ht="78.75">
      <c r="A25" s="54">
        <v>12</v>
      </c>
      <c r="B25" s="11" t="s">
        <v>63</v>
      </c>
      <c r="C25" s="36" t="s">
        <v>26</v>
      </c>
      <c r="D25" s="8" t="s">
        <v>27</v>
      </c>
      <c r="E25" s="17" t="s">
        <v>55</v>
      </c>
      <c r="F25" s="50" t="s">
        <v>38</v>
      </c>
      <c r="G25" s="19">
        <v>1</v>
      </c>
      <c r="H25" s="45">
        <v>26397.11</v>
      </c>
      <c r="I25" s="21">
        <v>3944.4</v>
      </c>
      <c r="J25" s="21">
        <v>306.48</v>
      </c>
      <c r="K25" s="21"/>
      <c r="L25" s="44">
        <f t="shared" si="0"/>
        <v>30647.99</v>
      </c>
      <c r="M25" s="39">
        <f t="shared" si="1"/>
        <v>26397.11</v>
      </c>
      <c r="N25" s="15">
        <f t="shared" si="2"/>
        <v>3944.4</v>
      </c>
      <c r="O25" s="15">
        <f t="shared" si="3"/>
        <v>306.48</v>
      </c>
      <c r="P25" s="15">
        <f t="shared" si="4"/>
        <v>0</v>
      </c>
      <c r="Q25" s="18">
        <f t="shared" si="5"/>
        <v>30647.99</v>
      </c>
      <c r="R25" s="33" t="s">
        <v>58</v>
      </c>
      <c r="S25" s="20" t="s">
        <v>31</v>
      </c>
      <c r="T25" s="89">
        <v>6220008711</v>
      </c>
      <c r="U25" s="22" t="s">
        <v>43</v>
      </c>
      <c r="V25" s="35" t="s">
        <v>57</v>
      </c>
      <c r="W25" s="55">
        <v>45103</v>
      </c>
    </row>
    <row r="26" spans="1:23" ht="78.75">
      <c r="A26" s="54">
        <v>13</v>
      </c>
      <c r="B26" s="11" t="s">
        <v>63</v>
      </c>
      <c r="C26" s="36" t="s">
        <v>26</v>
      </c>
      <c r="D26" s="8" t="s">
        <v>27</v>
      </c>
      <c r="E26" s="17" t="s">
        <v>55</v>
      </c>
      <c r="F26" s="50" t="s">
        <v>35</v>
      </c>
      <c r="G26" s="19">
        <v>2</v>
      </c>
      <c r="H26" s="45">
        <v>70282.080000000002</v>
      </c>
      <c r="I26" s="21">
        <v>10501.92</v>
      </c>
      <c r="J26" s="21">
        <v>816</v>
      </c>
      <c r="K26" s="21"/>
      <c r="L26" s="44">
        <f t="shared" si="0"/>
        <v>81600</v>
      </c>
      <c r="M26" s="39">
        <f t="shared" si="1"/>
        <v>140564.16</v>
      </c>
      <c r="N26" s="15">
        <f t="shared" si="2"/>
        <v>21003.84</v>
      </c>
      <c r="O26" s="15">
        <f t="shared" si="3"/>
        <v>1632</v>
      </c>
      <c r="P26" s="15">
        <f t="shared" si="4"/>
        <v>0</v>
      </c>
      <c r="Q26" s="18">
        <f t="shared" si="5"/>
        <v>163200</v>
      </c>
      <c r="R26" s="33" t="s">
        <v>59</v>
      </c>
      <c r="S26" s="9" t="s">
        <v>56</v>
      </c>
      <c r="T26" s="90">
        <v>7731564213</v>
      </c>
      <c r="U26" s="22"/>
      <c r="V26" s="35"/>
      <c r="W26" s="55"/>
    </row>
    <row r="27" spans="1:23" ht="79.5" thickBot="1">
      <c r="A27" s="31">
        <v>14</v>
      </c>
      <c r="B27" s="11" t="s">
        <v>63</v>
      </c>
      <c r="C27" s="36" t="s">
        <v>26</v>
      </c>
      <c r="D27" s="8" t="s">
        <v>27</v>
      </c>
      <c r="E27" s="17" t="s">
        <v>55</v>
      </c>
      <c r="F27" s="50" t="s">
        <v>34</v>
      </c>
      <c r="G27" s="19">
        <v>2</v>
      </c>
      <c r="H27" s="45">
        <v>70282.080000000002</v>
      </c>
      <c r="I27" s="21">
        <v>10501.92</v>
      </c>
      <c r="J27" s="21">
        <v>816</v>
      </c>
      <c r="K27" s="21"/>
      <c r="L27" s="44">
        <f t="shared" si="0"/>
        <v>81600</v>
      </c>
      <c r="M27" s="39">
        <f>G27*H27</f>
        <v>140564.16</v>
      </c>
      <c r="N27" s="15">
        <f>G27*I27</f>
        <v>21003.84</v>
      </c>
      <c r="O27" s="15">
        <f>G27*J27</f>
        <v>1632</v>
      </c>
      <c r="P27" s="15">
        <f>G27*K27</f>
        <v>0</v>
      </c>
      <c r="Q27" s="18">
        <f>SUM(M27:P27)</f>
        <v>163200</v>
      </c>
      <c r="R27" s="33" t="s">
        <v>60</v>
      </c>
      <c r="S27" s="9" t="s">
        <v>56</v>
      </c>
      <c r="T27" s="90">
        <v>7731564213</v>
      </c>
      <c r="U27" s="22"/>
      <c r="V27" s="35"/>
      <c r="W27" s="23"/>
    </row>
    <row r="28" spans="1:23" ht="45.75" customHeight="1" thickBot="1">
      <c r="A28" s="80" t="s">
        <v>12</v>
      </c>
      <c r="B28" s="81"/>
      <c r="C28" s="81"/>
      <c r="D28" s="81"/>
      <c r="E28" s="81"/>
      <c r="F28" s="81"/>
      <c r="G28" s="81"/>
      <c r="H28" s="46">
        <f>SUM(H14:H27)</f>
        <v>1121987.48</v>
      </c>
      <c r="I28" s="24">
        <f t="shared" ref="I28:K28" si="6">SUM(I14:I27)</f>
        <v>167653.31</v>
      </c>
      <c r="J28" s="24">
        <f t="shared" si="6"/>
        <v>13026.690000000002</v>
      </c>
      <c r="K28" s="24">
        <f t="shared" si="6"/>
        <v>0</v>
      </c>
      <c r="L28" s="47">
        <f>SUM(L14:L27)</f>
        <v>1302667.48</v>
      </c>
      <c r="M28" s="40">
        <f>SUM(M14:M27)</f>
        <v>1853203.1399999997</v>
      </c>
      <c r="N28" s="25">
        <f t="shared" ref="N28:P28" si="7">SUM(N14:N27)</f>
        <v>276915.42</v>
      </c>
      <c r="O28" s="25">
        <f t="shared" si="7"/>
        <v>21516.370000000003</v>
      </c>
      <c r="P28" s="25">
        <f t="shared" si="7"/>
        <v>0</v>
      </c>
      <c r="Q28" s="26">
        <f>SUM(Q14:Q27)</f>
        <v>2151634.9300000002</v>
      </c>
      <c r="R28" s="27" t="s">
        <v>13</v>
      </c>
      <c r="S28" s="28" t="s">
        <v>13</v>
      </c>
      <c r="T28" s="29" t="s">
        <v>13</v>
      </c>
      <c r="U28" s="28" t="s">
        <v>13</v>
      </c>
      <c r="V28" s="30" t="s">
        <v>13</v>
      </c>
      <c r="W28" s="29" t="s">
        <v>13</v>
      </c>
    </row>
    <row r="31" spans="1:23">
      <c r="B31" s="5" t="s">
        <v>22</v>
      </c>
    </row>
  </sheetData>
  <mergeCells count="23">
    <mergeCell ref="A28:G28"/>
    <mergeCell ref="H12:L12"/>
    <mergeCell ref="M12:Q12"/>
    <mergeCell ref="G12:G13"/>
    <mergeCell ref="F12:F13"/>
    <mergeCell ref="E12:E13"/>
    <mergeCell ref="D12:D13"/>
    <mergeCell ref="A7:W7"/>
    <mergeCell ref="S1:W6"/>
    <mergeCell ref="S11:T11"/>
    <mergeCell ref="U11:W11"/>
    <mergeCell ref="F11:Q11"/>
    <mergeCell ref="B11:E11"/>
    <mergeCell ref="A9:D9"/>
    <mergeCell ref="A11:A13"/>
    <mergeCell ref="R11:R13"/>
    <mergeCell ref="S12:S13"/>
    <mergeCell ref="T12:T13"/>
    <mergeCell ref="U12:U13"/>
    <mergeCell ref="V12:V13"/>
    <mergeCell ref="W12:W13"/>
    <mergeCell ref="C12:C13"/>
    <mergeCell ref="B12:B13"/>
  </mergeCells>
  <pageMargins left="0.23622047244094491" right="0.23622047244094491" top="0.74803149606299213" bottom="0.74803149606299213" header="0.31496062992125984" footer="0.31496062992125984"/>
  <pageSetup paperSize="9" scale="30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2023-08-21T10:42:04Z</dcterms:modified>
</cp:coreProperties>
</file>